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nisimovAN\Desktop\"/>
    </mc:Choice>
  </mc:AlternateContent>
  <xr:revisionPtr revIDLastSave="0" documentId="13_ncr:1_{CC27DF85-8F62-4C0A-8750-1D8B18DB50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Минвата и прочее" sheetId="1" r:id="rId1"/>
  </sheets>
  <definedNames>
    <definedName name="_xlnm.Print_Area" localSheetId="0">'Минвата и прочее'!$A$1:$P$65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J14" i="1"/>
  <c r="L14" i="1"/>
  <c r="N14" i="1"/>
  <c r="P14" i="1"/>
  <c r="H15" i="1"/>
  <c r="J15" i="1"/>
  <c r="L15" i="1"/>
  <c r="N15" i="1"/>
  <c r="P15" i="1"/>
  <c r="H16" i="1"/>
  <c r="J16" i="1"/>
  <c r="L16" i="1"/>
  <c r="N16" i="1"/>
  <c r="P16" i="1"/>
  <c r="H17" i="1"/>
  <c r="J17" i="1"/>
  <c r="L17" i="1"/>
  <c r="N17" i="1"/>
  <c r="P17" i="1"/>
  <c r="H18" i="1"/>
  <c r="J18" i="1"/>
  <c r="L18" i="1"/>
  <c r="N18" i="1"/>
  <c r="P18" i="1"/>
  <c r="H19" i="1"/>
  <c r="J19" i="1"/>
  <c r="L19" i="1"/>
  <c r="N19" i="1"/>
  <c r="P19" i="1"/>
  <c r="H20" i="1"/>
  <c r="J20" i="1"/>
  <c r="L20" i="1"/>
  <c r="N20" i="1"/>
  <c r="P20" i="1"/>
  <c r="H21" i="1"/>
  <c r="J21" i="1"/>
  <c r="L21" i="1"/>
  <c r="N21" i="1"/>
  <c r="P21" i="1"/>
  <c r="H22" i="1"/>
  <c r="J22" i="1"/>
  <c r="L22" i="1"/>
  <c r="N22" i="1"/>
  <c r="P22" i="1"/>
  <c r="H23" i="1"/>
  <c r="J23" i="1"/>
  <c r="L23" i="1"/>
  <c r="N23" i="1"/>
  <c r="P23" i="1"/>
  <c r="H24" i="1"/>
  <c r="J24" i="1"/>
  <c r="L24" i="1"/>
  <c r="N24" i="1"/>
  <c r="P24" i="1"/>
  <c r="H25" i="1"/>
  <c r="J25" i="1"/>
  <c r="L25" i="1"/>
  <c r="N25" i="1"/>
  <c r="P25" i="1"/>
  <c r="H26" i="1"/>
  <c r="J26" i="1"/>
  <c r="L26" i="1"/>
  <c r="N26" i="1"/>
  <c r="P26" i="1"/>
  <c r="H27" i="1"/>
  <c r="J27" i="1"/>
  <c r="L27" i="1"/>
  <c r="N27" i="1"/>
  <c r="P27" i="1"/>
  <c r="H28" i="1"/>
  <c r="J28" i="1"/>
  <c r="L28" i="1"/>
  <c r="N28" i="1"/>
  <c r="P28" i="1"/>
  <c r="H29" i="1"/>
  <c r="J29" i="1"/>
  <c r="L29" i="1"/>
  <c r="N29" i="1"/>
  <c r="P29" i="1"/>
  <c r="H30" i="1"/>
  <c r="J30" i="1"/>
  <c r="L30" i="1"/>
  <c r="N30" i="1"/>
  <c r="P30" i="1"/>
  <c r="H31" i="1"/>
  <c r="J31" i="1"/>
  <c r="L31" i="1"/>
  <c r="N31" i="1"/>
  <c r="P31" i="1"/>
  <c r="H32" i="1"/>
  <c r="J32" i="1"/>
  <c r="L32" i="1"/>
  <c r="N32" i="1"/>
  <c r="P32" i="1"/>
  <c r="H33" i="1"/>
  <c r="J33" i="1"/>
  <c r="L33" i="1"/>
  <c r="N33" i="1"/>
  <c r="P33" i="1"/>
  <c r="H34" i="1"/>
  <c r="J34" i="1"/>
  <c r="L34" i="1"/>
  <c r="N34" i="1"/>
  <c r="P34" i="1"/>
  <c r="H35" i="1"/>
  <c r="J35" i="1"/>
  <c r="L35" i="1"/>
  <c r="N35" i="1"/>
  <c r="P35" i="1"/>
  <c r="H36" i="1"/>
  <c r="L36" i="1"/>
  <c r="N36" i="1"/>
  <c r="P3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G41" i="1" l="1"/>
  <c r="F15" i="1"/>
  <c r="F16" i="1"/>
  <c r="P38" i="1" l="1"/>
  <c r="P39" i="1" s="1"/>
  <c r="J38" i="1" l="1"/>
  <c r="L38" i="1"/>
  <c r="M41" i="1"/>
  <c r="K41" i="1"/>
  <c r="I41" i="1"/>
  <c r="N38" i="1"/>
  <c r="H38" i="1" l="1"/>
  <c r="H39" i="1" s="1"/>
  <c r="F14" i="1"/>
  <c r="H40" i="1" l="1"/>
  <c r="N39" i="1"/>
  <c r="N40" i="1" s="1"/>
  <c r="L39" i="1"/>
  <c r="L40" i="1" s="1"/>
  <c r="J39" i="1"/>
  <c r="J40" i="1" s="1"/>
  <c r="F38" i="1"/>
  <c r="O41" i="1"/>
  <c r="P40" i="1" l="1"/>
  <c r="F39" i="1"/>
  <c r="F40" i="1" s="1"/>
</calcChain>
</file>

<file path=xl/sharedStrings.xml><?xml version="1.0" encoding="utf-8"?>
<sst xmlns="http://schemas.openxmlformats.org/spreadsheetml/2006/main" count="127" uniqueCount="93">
  <si>
    <t>№№</t>
  </si>
  <si>
    <t>Наименование работ (затрат)</t>
  </si>
  <si>
    <t>Ед. изм.</t>
  </si>
  <si>
    <t>Кол-во</t>
  </si>
  <si>
    <t>Таблица сравнения Коммерческих предложений</t>
  </si>
  <si>
    <t>Цена за ед. изм., руб.</t>
  </si>
  <si>
    <t>Стоимость, руб.</t>
  </si>
  <si>
    <t>Итого без НДС</t>
  </si>
  <si>
    <t>НДС-20%</t>
  </si>
  <si>
    <t>Всего с НДС</t>
  </si>
  <si>
    <t>Существенные условия:</t>
  </si>
  <si>
    <t>Гарантия</t>
  </si>
  <si>
    <t>Условия оплаты</t>
  </si>
  <si>
    <t>Прочая информация</t>
  </si>
  <si>
    <t>По Договору с Заказчиком</t>
  </si>
  <si>
    <t>Согласовано:</t>
  </si>
  <si>
    <t>Исполнительный директор</t>
  </si>
  <si>
    <t>Кияев И.С.</t>
  </si>
  <si>
    <t xml:space="preserve">Директор по безопасности </t>
  </si>
  <si>
    <t>Маркосян В.А.</t>
  </si>
  <si>
    <t>Ответственное должностное лицо по объекту</t>
  </si>
  <si>
    <t xml:space="preserve">Начальник коммерческого отдела </t>
  </si>
  <si>
    <t>Шаймарданов Р.Ф.</t>
  </si>
  <si>
    <t>УТВЕРЖДАЮ</t>
  </si>
  <si>
    <t>Генеральный директор ООО "ДжиЭмЭс"</t>
  </si>
  <si>
    <t>_________________________ Севикян М.З.</t>
  </si>
  <si>
    <t>Выбран Поставщик (Субподрядчик):</t>
  </si>
  <si>
    <t>Контактное лицо</t>
  </si>
  <si>
    <t>_________________________ Селянский В.А.</t>
  </si>
  <si>
    <t>ЛЗК</t>
  </si>
  <si>
    <t>Председатель правления ООО "ДжиЭмЭс"</t>
  </si>
  <si>
    <t>СОГЛАСОВАНО</t>
  </si>
  <si>
    <t>Цена после переговоров ГД и ИД</t>
  </si>
  <si>
    <t>Цена после переговоров Председателя</t>
  </si>
  <si>
    <t>Первичное предложение (цена КП)</t>
  </si>
  <si>
    <t>Цена после переговоров Куратора Проекта с Поставщиком</t>
  </si>
  <si>
    <t>Решение Комиссии о проведении дополнительных переговоров с победителем тендера</t>
  </si>
  <si>
    <t>Заказчик: ООО "МСУ-1"</t>
  </si>
  <si>
    <t>Заместитель генерального директора по строительству</t>
  </si>
  <si>
    <t>Константинов В.А.</t>
  </si>
  <si>
    <t>Аккредитация МП №</t>
  </si>
  <si>
    <t>Условия %</t>
  </si>
  <si>
    <t>Слободян В.Н.</t>
  </si>
  <si>
    <t>Начальник проектно-конструкторского бюро</t>
  </si>
  <si>
    <t>Востряков Д.Г.</t>
  </si>
  <si>
    <t>Начальник отдела материально-технического снабжения</t>
  </si>
  <si>
    <t>Жилкин А.В.</t>
  </si>
  <si>
    <t>Любан А.В.</t>
  </si>
  <si>
    <t>Дата действия цен по сравнительной таблице</t>
  </si>
  <si>
    <t>Финальная дата подачи заяки для сохранения стоимости по КП</t>
  </si>
  <si>
    <t>Сроки выполнение работ</t>
  </si>
  <si>
    <t>Стоналова Анна Сергеевна 
+7(926) 982-30-00</t>
  </si>
  <si>
    <t>шт.</t>
  </si>
  <si>
    <t>Сверло 4,2 двусторон SKYTOOL</t>
  </si>
  <si>
    <t>Бита Т25 (удлиненная 50мм)</t>
  </si>
  <si>
    <t>Бита Т15 (удлиненная 100м)</t>
  </si>
  <si>
    <t>Ножницы по металлу</t>
  </si>
  <si>
    <t>Ключ с головкой 13-17;19-22 (с трещеткой)</t>
  </si>
  <si>
    <t>Ключ гаечный 13-17;19-22</t>
  </si>
  <si>
    <t>Пистолет для герметика в тубе</t>
  </si>
  <si>
    <t>Угольник монтажный 500*300</t>
  </si>
  <si>
    <t>Шпатель 100мм</t>
  </si>
  <si>
    <t>Шпатель 300мм</t>
  </si>
  <si>
    <t>Щетка д/уборки ручная</t>
  </si>
  <si>
    <t>Сверло ступенчатое 4-16</t>
  </si>
  <si>
    <t>Губки для клепальника Скайтулс SK1006</t>
  </si>
  <si>
    <t>Патроны для дрели Макита</t>
  </si>
  <si>
    <t>ООО ТД "Гефест"
ИНН 7718113035</t>
  </si>
  <si>
    <t>до 8 раб.дней</t>
  </si>
  <si>
    <t>2-3 дня</t>
  </si>
  <si>
    <t>1-3 дня после аванса</t>
  </si>
  <si>
    <t xml:space="preserve"> Солдатов Михаил Владимирович
 +7(906) 038-04-58</t>
  </si>
  <si>
    <t>Бауров Павел Михайлович
+7(495) 730-35-00</t>
  </si>
  <si>
    <r>
      <t xml:space="preserve">ООО "РМГ"
</t>
    </r>
    <r>
      <rPr>
        <b/>
        <sz val="11"/>
        <rFont val="Times New Roman"/>
        <family val="1"/>
        <charset val="204"/>
      </rPr>
      <t>ИНН 7731345123</t>
    </r>
  </si>
  <si>
    <t>Волков С.А.
+7(916) 219-74-38
+7 (495) 223-60-00 (добавочный 4109)
E-mail: volkov@pd.saturn.net</t>
  </si>
  <si>
    <r>
      <t xml:space="preserve">ООО «ВсеИнструменты»
</t>
    </r>
    <r>
      <rPr>
        <b/>
        <sz val="11"/>
        <rFont val="Times New Roman"/>
        <family val="1"/>
        <charset val="204"/>
      </rPr>
      <t>ИНН 7722</t>
    </r>
    <r>
      <rPr>
        <b/>
        <sz val="11"/>
        <color theme="1"/>
        <rFont val="Times New Roman"/>
        <family val="1"/>
        <charset val="204"/>
      </rPr>
      <t>753969</t>
    </r>
  </si>
  <si>
    <t>ООО «Сатурн»
ИНН 9717052425</t>
  </si>
  <si>
    <t>ООО «КЛАУЕ Риветс»
ИНН 5260238526</t>
  </si>
  <si>
    <t>Першикова Евгения Игоревна
 +7(977) 614-81-20</t>
  </si>
  <si>
    <t>Заявка на проведение тендера в МП №  64112</t>
  </si>
  <si>
    <t>1-5 раб. Дней</t>
  </si>
  <si>
    <t>ООО «КЛАУЕ Риветс» ИНН 5260238526
ООО ТД "Гефест" ИНН 7718113035
ООО "РМГ" ИНН 7731345123
ООО «Сатурн» ИНН 9717052425</t>
  </si>
  <si>
    <t>Объект: Все объекты</t>
  </si>
  <si>
    <t>Вид работ: Расходники</t>
  </si>
  <si>
    <t>Бур 12*320 VERTEXTOOLS/Biber</t>
  </si>
  <si>
    <t>Бур 10*320 VERTEXTOOLS/Biber</t>
  </si>
  <si>
    <t>Сверло 3,5мм*100 VERTEXTOOLS/Biber</t>
  </si>
  <si>
    <t>Сверло 10*100 VERTEXTOOLS/Biber</t>
  </si>
  <si>
    <t>Сверло 12*160 VERTEXTOOLS/Biber</t>
  </si>
  <si>
    <t>Рулетка 5м Gigant</t>
  </si>
  <si>
    <t>Диски отрезные по металлу 125  Луга</t>
  </si>
  <si>
    <t>Диски алмазные 125 (толщина 1мм) Луга</t>
  </si>
  <si>
    <t>Нож для ваты Stayer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</si>
</sst>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B"/>
      </left>
      <right style="thin">
        <color rgb="FF00000B"/>
      </right>
      <top style="thin">
        <color rgb="FF00000B"/>
      </top>
      <bottom style="thin">
        <color rgb="FF00000B"/>
      </bottom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6" xfId="0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3" borderId="6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164" fontId="0" fillId="3" borderId="10" xfId="0" applyNumberForma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0" fillId="3" borderId="10" xfId="0" applyNumberFormat="1" applyFill="1" applyBorder="1" applyAlignment="1">
      <alignment vertical="center" wrapText="1"/>
    </xf>
    <xf numFmtId="0" fontId="0" fillId="3" borderId="10" xfId="0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Excel Built-in Normal" xfId="1" xr:uid="{17C1F4C3-B23B-4D7B-A734-99E201F67FB5}"/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CCFFFF"/>
      <color rgb="FF33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="80" zoomScaleNormal="80" zoomScaleSheetLayoutView="85" workbookViewId="0">
      <selection activeCell="A14" sqref="A14:D36"/>
    </sheetView>
  </sheetViews>
  <sheetFormatPr defaultRowHeight="15.75" x14ac:dyDescent="0.25"/>
  <cols>
    <col min="1" max="1" width="9.140625" style="1"/>
    <col min="2" max="2" width="64.85546875" style="1" customWidth="1"/>
    <col min="3" max="3" width="9.140625" style="1"/>
    <col min="4" max="4" width="10.85546875" style="1" bestFit="1" customWidth="1"/>
    <col min="5" max="5" width="13.85546875" style="1" customWidth="1"/>
    <col min="6" max="6" width="16.5703125" style="1" customWidth="1"/>
    <col min="7" max="7" width="13.85546875" style="1" customWidth="1"/>
    <col min="8" max="8" width="15" style="1" customWidth="1"/>
    <col min="9" max="9" width="13.85546875" style="1" customWidth="1"/>
    <col min="10" max="10" width="16.7109375" style="1" customWidth="1"/>
    <col min="11" max="11" width="16" style="1" customWidth="1"/>
    <col min="12" max="12" width="17.7109375" style="1" customWidth="1"/>
    <col min="13" max="13" width="13.85546875" style="1" customWidth="1"/>
    <col min="14" max="14" width="17.42578125" style="1" customWidth="1"/>
    <col min="15" max="15" width="13.85546875" style="1" customWidth="1"/>
    <col min="16" max="16" width="17.42578125" style="1" customWidth="1"/>
    <col min="17" max="16384" width="9.140625" style="1"/>
  </cols>
  <sheetData>
    <row r="1" spans="1:16" x14ac:dyDescent="0.25">
      <c r="A1" s="14" t="s">
        <v>31</v>
      </c>
      <c r="N1" s="14" t="s">
        <v>23</v>
      </c>
    </row>
    <row r="2" spans="1:16" x14ac:dyDescent="0.25">
      <c r="A2" s="14" t="s">
        <v>24</v>
      </c>
      <c r="N2" s="14" t="s">
        <v>30</v>
      </c>
    </row>
    <row r="3" spans="1:16" x14ac:dyDescent="0.25">
      <c r="A3" s="14"/>
      <c r="N3" s="14"/>
    </row>
    <row r="4" spans="1:16" x14ac:dyDescent="0.25">
      <c r="A4" s="14" t="s">
        <v>28</v>
      </c>
      <c r="N4" s="14" t="s">
        <v>25</v>
      </c>
    </row>
    <row r="6" spans="1:16" x14ac:dyDescent="0.25">
      <c r="A6" s="77" t="s">
        <v>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x14ac:dyDescent="0.25">
      <c r="A7" s="77" t="s">
        <v>37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ht="15.75" customHeight="1" x14ac:dyDescent="0.25">
      <c r="A8" s="78" t="s">
        <v>82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spans="1:16" ht="15.75" customHeight="1" x14ac:dyDescent="0.25">
      <c r="A9" s="78" t="s">
        <v>83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16" ht="15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F11" s="62" t="s">
        <v>79</v>
      </c>
      <c r="G11" s="62"/>
      <c r="H11" s="62"/>
      <c r="I11" s="62"/>
    </row>
    <row r="12" spans="1:16" ht="57" customHeight="1" x14ac:dyDescent="0.25">
      <c r="A12" s="56" t="s">
        <v>0</v>
      </c>
      <c r="B12" s="56" t="s">
        <v>1</v>
      </c>
      <c r="C12" s="56" t="s">
        <v>2</v>
      </c>
      <c r="D12" s="56" t="s">
        <v>3</v>
      </c>
      <c r="E12" s="46" t="s">
        <v>29</v>
      </c>
      <c r="F12" s="46"/>
      <c r="G12" s="47" t="s">
        <v>77</v>
      </c>
      <c r="H12" s="48"/>
      <c r="I12" s="47" t="s">
        <v>67</v>
      </c>
      <c r="J12" s="48"/>
      <c r="K12" s="47" t="s">
        <v>73</v>
      </c>
      <c r="L12" s="48"/>
      <c r="M12" s="68" t="s">
        <v>76</v>
      </c>
      <c r="N12" s="69"/>
      <c r="O12" s="75" t="s">
        <v>75</v>
      </c>
      <c r="P12" s="76"/>
    </row>
    <row r="13" spans="1:16" ht="37.5" customHeight="1" x14ac:dyDescent="0.25">
      <c r="A13" s="56"/>
      <c r="B13" s="56"/>
      <c r="C13" s="56"/>
      <c r="D13" s="56"/>
      <c r="E13" s="2" t="s">
        <v>5</v>
      </c>
      <c r="F13" s="2" t="s">
        <v>6</v>
      </c>
      <c r="G13" s="2" t="s">
        <v>5</v>
      </c>
      <c r="H13" s="2" t="s">
        <v>6</v>
      </c>
      <c r="I13" s="2" t="s">
        <v>5</v>
      </c>
      <c r="J13" s="2" t="s">
        <v>6</v>
      </c>
      <c r="K13" s="2" t="s">
        <v>5</v>
      </c>
      <c r="L13" s="2" t="s">
        <v>6</v>
      </c>
      <c r="M13" s="2" t="s">
        <v>5</v>
      </c>
      <c r="N13" s="2" t="s">
        <v>6</v>
      </c>
      <c r="O13" s="2" t="s">
        <v>5</v>
      </c>
      <c r="P13" s="2" t="s">
        <v>6</v>
      </c>
    </row>
    <row r="14" spans="1:16" ht="36" customHeight="1" x14ac:dyDescent="0.25">
      <c r="A14" s="37">
        <v>1</v>
      </c>
      <c r="B14" s="39" t="s">
        <v>85</v>
      </c>
      <c r="C14" s="37" t="s">
        <v>52</v>
      </c>
      <c r="D14" s="37">
        <v>1440</v>
      </c>
      <c r="E14" s="12">
        <v>0</v>
      </c>
      <c r="F14" s="12">
        <f>D14*E14</f>
        <v>0</v>
      </c>
      <c r="G14" s="41">
        <v>0</v>
      </c>
      <c r="H14" s="12">
        <f>D14*G14</f>
        <v>0</v>
      </c>
      <c r="I14" s="42">
        <v>0</v>
      </c>
      <c r="J14" s="12">
        <f>D14*I14</f>
        <v>0</v>
      </c>
      <c r="K14" s="40">
        <v>0</v>
      </c>
      <c r="L14" s="12">
        <f>D14*K14</f>
        <v>0</v>
      </c>
      <c r="M14" s="12">
        <v>0</v>
      </c>
      <c r="N14" s="12">
        <f>D14*M14</f>
        <v>0</v>
      </c>
      <c r="O14" s="12">
        <v>0</v>
      </c>
      <c r="P14" s="12">
        <f>D14*O14</f>
        <v>0</v>
      </c>
    </row>
    <row r="15" spans="1:16" ht="33.75" customHeight="1" x14ac:dyDescent="0.25">
      <c r="A15" s="37">
        <v>2</v>
      </c>
      <c r="B15" s="38" t="s">
        <v>84</v>
      </c>
      <c r="C15" s="37" t="s">
        <v>52</v>
      </c>
      <c r="D15" s="37">
        <v>2160</v>
      </c>
      <c r="E15" s="12">
        <v>0</v>
      </c>
      <c r="F15" s="12">
        <f t="shared" ref="F15:F36" si="0">D15*E15</f>
        <v>0</v>
      </c>
      <c r="G15" s="41">
        <v>0</v>
      </c>
      <c r="H15" s="12">
        <f t="shared" ref="H15:H36" si="1">D15*G15</f>
        <v>0</v>
      </c>
      <c r="I15" s="42">
        <v>0</v>
      </c>
      <c r="J15" s="12">
        <f t="shared" ref="J15:J35" si="2">D15*I15</f>
        <v>0</v>
      </c>
      <c r="K15" s="40">
        <v>0</v>
      </c>
      <c r="L15" s="12">
        <f t="shared" ref="L15:L36" si="3">D15*K15</f>
        <v>0</v>
      </c>
      <c r="M15" s="12">
        <v>0</v>
      </c>
      <c r="N15" s="12">
        <f t="shared" ref="N15:N36" si="4">D15*M15</f>
        <v>0</v>
      </c>
      <c r="O15" s="12">
        <v>0</v>
      </c>
      <c r="P15" s="12">
        <f t="shared" ref="P15:P36" si="5">D15*O15</f>
        <v>0</v>
      </c>
    </row>
    <row r="16" spans="1:16" ht="34.5" customHeight="1" x14ac:dyDescent="0.25">
      <c r="A16" s="37">
        <v>3</v>
      </c>
      <c r="B16" s="38" t="s">
        <v>86</v>
      </c>
      <c r="C16" s="37" t="s">
        <v>52</v>
      </c>
      <c r="D16" s="37">
        <v>1000</v>
      </c>
      <c r="E16" s="12">
        <v>0</v>
      </c>
      <c r="F16" s="12">
        <f t="shared" si="0"/>
        <v>0</v>
      </c>
      <c r="G16" s="41">
        <v>0</v>
      </c>
      <c r="H16" s="12">
        <f t="shared" si="1"/>
        <v>0</v>
      </c>
      <c r="I16" s="42">
        <v>0</v>
      </c>
      <c r="J16" s="12">
        <f t="shared" si="2"/>
        <v>0</v>
      </c>
      <c r="K16" s="40">
        <v>0</v>
      </c>
      <c r="L16" s="12">
        <f t="shared" si="3"/>
        <v>0</v>
      </c>
      <c r="M16" s="12">
        <v>0</v>
      </c>
      <c r="N16" s="12">
        <f t="shared" si="4"/>
        <v>0</v>
      </c>
      <c r="O16" s="12">
        <v>0</v>
      </c>
      <c r="P16" s="12">
        <f t="shared" si="5"/>
        <v>0</v>
      </c>
    </row>
    <row r="17" spans="1:16" ht="34.5" customHeight="1" x14ac:dyDescent="0.25">
      <c r="A17" s="37">
        <v>4</v>
      </c>
      <c r="B17" s="38" t="s">
        <v>87</v>
      </c>
      <c r="C17" s="37" t="s">
        <v>52</v>
      </c>
      <c r="D17" s="37">
        <v>1000</v>
      </c>
      <c r="E17" s="12">
        <v>0</v>
      </c>
      <c r="F17" s="12">
        <f t="shared" si="0"/>
        <v>0</v>
      </c>
      <c r="G17" s="41">
        <v>0</v>
      </c>
      <c r="H17" s="12">
        <f t="shared" si="1"/>
        <v>0</v>
      </c>
      <c r="I17" s="42">
        <v>0</v>
      </c>
      <c r="J17" s="12">
        <f t="shared" si="2"/>
        <v>0</v>
      </c>
      <c r="K17" s="40">
        <v>0</v>
      </c>
      <c r="L17" s="12">
        <f t="shared" si="3"/>
        <v>0</v>
      </c>
      <c r="M17" s="36">
        <v>0</v>
      </c>
      <c r="N17" s="12">
        <f t="shared" si="4"/>
        <v>0</v>
      </c>
      <c r="O17" s="36">
        <v>0</v>
      </c>
      <c r="P17" s="12">
        <f t="shared" si="5"/>
        <v>0</v>
      </c>
    </row>
    <row r="18" spans="1:16" ht="31.5" customHeight="1" x14ac:dyDescent="0.25">
      <c r="A18" s="37">
        <v>5</v>
      </c>
      <c r="B18" s="38" t="s">
        <v>53</v>
      </c>
      <c r="C18" s="37" t="s">
        <v>52</v>
      </c>
      <c r="D18" s="37">
        <v>30000</v>
      </c>
      <c r="E18" s="12">
        <v>0</v>
      </c>
      <c r="F18" s="12">
        <f t="shared" si="0"/>
        <v>0</v>
      </c>
      <c r="G18" s="43">
        <v>0</v>
      </c>
      <c r="H18" s="12">
        <f t="shared" si="1"/>
        <v>0</v>
      </c>
      <c r="I18" s="42">
        <v>0</v>
      </c>
      <c r="J18" s="12">
        <f t="shared" si="2"/>
        <v>0</v>
      </c>
      <c r="K18" s="40">
        <v>0</v>
      </c>
      <c r="L18" s="12">
        <f t="shared" si="3"/>
        <v>0</v>
      </c>
      <c r="M18" s="36">
        <v>0</v>
      </c>
      <c r="N18" s="12">
        <f t="shared" si="4"/>
        <v>0</v>
      </c>
      <c r="O18" s="36">
        <v>0</v>
      </c>
      <c r="P18" s="12">
        <f t="shared" si="5"/>
        <v>0</v>
      </c>
    </row>
    <row r="19" spans="1:16" ht="31.5" customHeight="1" x14ac:dyDescent="0.25">
      <c r="A19" s="37">
        <v>6</v>
      </c>
      <c r="B19" s="38" t="s">
        <v>88</v>
      </c>
      <c r="C19" s="37" t="s">
        <v>52</v>
      </c>
      <c r="D19" s="37">
        <v>1000</v>
      </c>
      <c r="E19" s="12">
        <v>0</v>
      </c>
      <c r="F19" s="12">
        <f t="shared" si="0"/>
        <v>0</v>
      </c>
      <c r="G19" s="43">
        <v>0</v>
      </c>
      <c r="H19" s="12">
        <f t="shared" si="1"/>
        <v>0</v>
      </c>
      <c r="I19" s="42">
        <v>0</v>
      </c>
      <c r="J19" s="12">
        <f t="shared" si="2"/>
        <v>0</v>
      </c>
      <c r="K19" s="40">
        <v>0</v>
      </c>
      <c r="L19" s="12">
        <f t="shared" si="3"/>
        <v>0</v>
      </c>
      <c r="M19" s="36">
        <v>0</v>
      </c>
      <c r="N19" s="12">
        <f t="shared" si="4"/>
        <v>0</v>
      </c>
      <c r="O19" s="36">
        <v>0</v>
      </c>
      <c r="P19" s="12">
        <f t="shared" si="5"/>
        <v>0</v>
      </c>
    </row>
    <row r="20" spans="1:16" ht="33" customHeight="1" x14ac:dyDescent="0.25">
      <c r="A20" s="37">
        <v>7</v>
      </c>
      <c r="B20" s="38" t="s">
        <v>54</v>
      </c>
      <c r="C20" s="37" t="s">
        <v>52</v>
      </c>
      <c r="D20" s="37">
        <v>2160</v>
      </c>
      <c r="E20" s="12">
        <v>0</v>
      </c>
      <c r="F20" s="12">
        <f t="shared" si="0"/>
        <v>0</v>
      </c>
      <c r="G20" s="41">
        <v>0</v>
      </c>
      <c r="H20" s="12">
        <f t="shared" si="1"/>
        <v>0</v>
      </c>
      <c r="I20" s="42">
        <v>0</v>
      </c>
      <c r="J20" s="12">
        <f t="shared" si="2"/>
        <v>0</v>
      </c>
      <c r="K20" s="40">
        <v>0</v>
      </c>
      <c r="L20" s="12">
        <f t="shared" si="3"/>
        <v>0</v>
      </c>
      <c r="M20" s="36">
        <v>0</v>
      </c>
      <c r="N20" s="12">
        <f t="shared" si="4"/>
        <v>0</v>
      </c>
      <c r="O20" s="36">
        <v>0</v>
      </c>
      <c r="P20" s="12">
        <f t="shared" si="5"/>
        <v>0</v>
      </c>
    </row>
    <row r="21" spans="1:16" ht="31.5" customHeight="1" x14ac:dyDescent="0.25">
      <c r="A21" s="37">
        <v>8</v>
      </c>
      <c r="B21" s="38" t="s">
        <v>55</v>
      </c>
      <c r="C21" s="37" t="s">
        <v>52</v>
      </c>
      <c r="D21" s="37">
        <v>1000</v>
      </c>
      <c r="E21" s="12">
        <v>0</v>
      </c>
      <c r="F21" s="12">
        <f t="shared" si="0"/>
        <v>0</v>
      </c>
      <c r="G21" s="41">
        <v>0</v>
      </c>
      <c r="H21" s="12">
        <f t="shared" si="1"/>
        <v>0</v>
      </c>
      <c r="I21" s="42">
        <v>0</v>
      </c>
      <c r="J21" s="12">
        <f t="shared" si="2"/>
        <v>0</v>
      </c>
      <c r="K21" s="40">
        <v>0</v>
      </c>
      <c r="L21" s="12">
        <f t="shared" si="3"/>
        <v>0</v>
      </c>
      <c r="M21" s="36">
        <v>0</v>
      </c>
      <c r="N21" s="12">
        <f t="shared" si="4"/>
        <v>0</v>
      </c>
      <c r="O21" s="36">
        <v>0</v>
      </c>
      <c r="P21" s="12">
        <f t="shared" si="5"/>
        <v>0</v>
      </c>
    </row>
    <row r="22" spans="1:16" ht="32.25" customHeight="1" x14ac:dyDescent="0.25">
      <c r="A22" s="37">
        <v>9</v>
      </c>
      <c r="B22" s="38" t="s">
        <v>89</v>
      </c>
      <c r="C22" s="37" t="s">
        <v>52</v>
      </c>
      <c r="D22" s="37">
        <v>2200</v>
      </c>
      <c r="E22" s="12">
        <v>0</v>
      </c>
      <c r="F22" s="12">
        <f t="shared" si="0"/>
        <v>0</v>
      </c>
      <c r="G22" s="41">
        <v>0</v>
      </c>
      <c r="H22" s="12">
        <f t="shared" si="1"/>
        <v>0</v>
      </c>
      <c r="I22" s="42">
        <v>0</v>
      </c>
      <c r="J22" s="12">
        <f t="shared" si="2"/>
        <v>0</v>
      </c>
      <c r="K22" s="40">
        <v>0</v>
      </c>
      <c r="L22" s="12">
        <f t="shared" si="3"/>
        <v>0</v>
      </c>
      <c r="M22" s="36">
        <v>0</v>
      </c>
      <c r="N22" s="12">
        <f t="shared" si="4"/>
        <v>0</v>
      </c>
      <c r="O22" s="36">
        <v>0</v>
      </c>
      <c r="P22" s="12">
        <f t="shared" si="5"/>
        <v>0</v>
      </c>
    </row>
    <row r="23" spans="1:16" ht="33.75" customHeight="1" x14ac:dyDescent="0.25">
      <c r="A23" s="37">
        <v>10</v>
      </c>
      <c r="B23" s="38" t="s">
        <v>56</v>
      </c>
      <c r="C23" s="37" t="s">
        <v>52</v>
      </c>
      <c r="D23" s="37">
        <v>500</v>
      </c>
      <c r="E23" s="12">
        <v>0</v>
      </c>
      <c r="F23" s="12">
        <f t="shared" si="0"/>
        <v>0</v>
      </c>
      <c r="G23" s="41">
        <v>0</v>
      </c>
      <c r="H23" s="12">
        <f t="shared" si="1"/>
        <v>0</v>
      </c>
      <c r="I23" s="42">
        <v>0</v>
      </c>
      <c r="J23" s="12">
        <f t="shared" si="2"/>
        <v>0</v>
      </c>
      <c r="K23" s="40">
        <v>0</v>
      </c>
      <c r="L23" s="12">
        <f t="shared" si="3"/>
        <v>0</v>
      </c>
      <c r="M23" s="36">
        <v>0</v>
      </c>
      <c r="N23" s="12">
        <f t="shared" si="4"/>
        <v>0</v>
      </c>
      <c r="O23" s="36">
        <v>0</v>
      </c>
      <c r="P23" s="12">
        <f t="shared" si="5"/>
        <v>0</v>
      </c>
    </row>
    <row r="24" spans="1:16" ht="36" customHeight="1" x14ac:dyDescent="0.25">
      <c r="A24" s="37">
        <v>11</v>
      </c>
      <c r="B24" s="38" t="s">
        <v>57</v>
      </c>
      <c r="C24" s="37" t="s">
        <v>52</v>
      </c>
      <c r="D24" s="37">
        <v>1000</v>
      </c>
      <c r="E24" s="12">
        <v>0</v>
      </c>
      <c r="F24" s="12">
        <f t="shared" si="0"/>
        <v>0</v>
      </c>
      <c r="G24" s="41">
        <v>0</v>
      </c>
      <c r="H24" s="12">
        <f t="shared" si="1"/>
        <v>0</v>
      </c>
      <c r="I24" s="42">
        <v>0</v>
      </c>
      <c r="J24" s="12">
        <f t="shared" si="2"/>
        <v>0</v>
      </c>
      <c r="K24" s="40">
        <v>0</v>
      </c>
      <c r="L24" s="12">
        <f t="shared" si="3"/>
        <v>0</v>
      </c>
      <c r="M24" s="36">
        <v>0</v>
      </c>
      <c r="N24" s="12">
        <f t="shared" si="4"/>
        <v>0</v>
      </c>
      <c r="O24" s="36">
        <v>0</v>
      </c>
      <c r="P24" s="12">
        <f t="shared" si="5"/>
        <v>0</v>
      </c>
    </row>
    <row r="25" spans="1:16" ht="36" customHeight="1" x14ac:dyDescent="0.25">
      <c r="A25" s="37">
        <v>12</v>
      </c>
      <c r="B25" s="38" t="s">
        <v>58</v>
      </c>
      <c r="C25" s="37" t="s">
        <v>52</v>
      </c>
      <c r="D25" s="37">
        <v>1000</v>
      </c>
      <c r="E25" s="12">
        <v>0</v>
      </c>
      <c r="F25" s="12">
        <f t="shared" si="0"/>
        <v>0</v>
      </c>
      <c r="G25" s="44">
        <v>0</v>
      </c>
      <c r="H25" s="12">
        <f t="shared" si="1"/>
        <v>0</v>
      </c>
      <c r="I25" s="42">
        <v>0</v>
      </c>
      <c r="J25" s="12">
        <f t="shared" si="2"/>
        <v>0</v>
      </c>
      <c r="K25" s="40">
        <v>0</v>
      </c>
      <c r="L25" s="12">
        <f t="shared" si="3"/>
        <v>0</v>
      </c>
      <c r="M25" s="36">
        <v>0</v>
      </c>
      <c r="N25" s="12">
        <f t="shared" si="4"/>
        <v>0</v>
      </c>
      <c r="O25" s="36">
        <v>0</v>
      </c>
      <c r="P25" s="12">
        <f t="shared" si="5"/>
        <v>0</v>
      </c>
    </row>
    <row r="26" spans="1:16" ht="35.25" customHeight="1" x14ac:dyDescent="0.25">
      <c r="A26" s="37">
        <v>13</v>
      </c>
      <c r="B26" s="38" t="s">
        <v>59</v>
      </c>
      <c r="C26" s="37" t="s">
        <v>52</v>
      </c>
      <c r="D26" s="37">
        <v>500</v>
      </c>
      <c r="E26" s="12">
        <v>0</v>
      </c>
      <c r="F26" s="12">
        <f t="shared" si="0"/>
        <v>0</v>
      </c>
      <c r="G26" s="44">
        <v>0</v>
      </c>
      <c r="H26" s="12">
        <f t="shared" si="1"/>
        <v>0</v>
      </c>
      <c r="I26" s="42">
        <v>0</v>
      </c>
      <c r="J26" s="12">
        <f t="shared" si="2"/>
        <v>0</v>
      </c>
      <c r="K26" s="40">
        <v>0</v>
      </c>
      <c r="L26" s="12">
        <f t="shared" si="3"/>
        <v>0</v>
      </c>
      <c r="M26" s="36">
        <v>0</v>
      </c>
      <c r="N26" s="12">
        <f t="shared" si="4"/>
        <v>0</v>
      </c>
      <c r="O26" s="36">
        <v>0</v>
      </c>
      <c r="P26" s="12">
        <f t="shared" si="5"/>
        <v>0</v>
      </c>
    </row>
    <row r="27" spans="1:16" ht="36" customHeight="1" x14ac:dyDescent="0.25">
      <c r="A27" s="37">
        <v>14</v>
      </c>
      <c r="B27" s="38" t="s">
        <v>60</v>
      </c>
      <c r="C27" s="37" t="s">
        <v>52</v>
      </c>
      <c r="D27" s="37">
        <v>200</v>
      </c>
      <c r="E27" s="12">
        <v>0</v>
      </c>
      <c r="F27" s="12">
        <f t="shared" si="0"/>
        <v>0</v>
      </c>
      <c r="G27" s="44">
        <v>0</v>
      </c>
      <c r="H27" s="12">
        <f t="shared" si="1"/>
        <v>0</v>
      </c>
      <c r="I27" s="42">
        <v>0</v>
      </c>
      <c r="J27" s="12">
        <f t="shared" si="2"/>
        <v>0</v>
      </c>
      <c r="K27" s="40">
        <v>0</v>
      </c>
      <c r="L27" s="12">
        <f t="shared" si="3"/>
        <v>0</v>
      </c>
      <c r="M27" s="36">
        <v>0</v>
      </c>
      <c r="N27" s="12">
        <f t="shared" si="4"/>
        <v>0</v>
      </c>
      <c r="O27" s="36">
        <v>0</v>
      </c>
      <c r="P27" s="12">
        <f t="shared" si="5"/>
        <v>0</v>
      </c>
    </row>
    <row r="28" spans="1:16" ht="36" customHeight="1" x14ac:dyDescent="0.25">
      <c r="A28" s="37">
        <v>15</v>
      </c>
      <c r="B28" s="38" t="s">
        <v>61</v>
      </c>
      <c r="C28" s="37" t="s">
        <v>52</v>
      </c>
      <c r="D28" s="37">
        <v>400</v>
      </c>
      <c r="E28" s="12">
        <v>0</v>
      </c>
      <c r="F28" s="12">
        <f t="shared" si="0"/>
        <v>0</v>
      </c>
      <c r="G28" s="44">
        <v>0</v>
      </c>
      <c r="H28" s="12">
        <f t="shared" si="1"/>
        <v>0</v>
      </c>
      <c r="I28" s="42">
        <v>0</v>
      </c>
      <c r="J28" s="12">
        <f t="shared" si="2"/>
        <v>0</v>
      </c>
      <c r="K28" s="40">
        <v>0</v>
      </c>
      <c r="L28" s="12">
        <f>D28*K28</f>
        <v>0</v>
      </c>
      <c r="M28" s="36">
        <v>0</v>
      </c>
      <c r="N28" s="12">
        <f t="shared" si="4"/>
        <v>0</v>
      </c>
      <c r="O28" s="36">
        <v>0</v>
      </c>
      <c r="P28" s="12">
        <f t="shared" si="5"/>
        <v>0</v>
      </c>
    </row>
    <row r="29" spans="1:16" ht="36" customHeight="1" x14ac:dyDescent="0.25">
      <c r="A29" s="37">
        <v>16</v>
      </c>
      <c r="B29" s="38" t="s">
        <v>62</v>
      </c>
      <c r="C29" s="37" t="s">
        <v>52</v>
      </c>
      <c r="D29" s="37">
        <v>300</v>
      </c>
      <c r="E29" s="12">
        <v>0</v>
      </c>
      <c r="F29" s="12">
        <f t="shared" si="0"/>
        <v>0</v>
      </c>
      <c r="G29" s="44">
        <v>0</v>
      </c>
      <c r="H29" s="12">
        <f t="shared" si="1"/>
        <v>0</v>
      </c>
      <c r="I29" s="42">
        <v>0</v>
      </c>
      <c r="J29" s="12">
        <f t="shared" si="2"/>
        <v>0</v>
      </c>
      <c r="K29" s="40">
        <v>0</v>
      </c>
      <c r="L29" s="12">
        <f t="shared" si="3"/>
        <v>0</v>
      </c>
      <c r="M29" s="36">
        <v>0</v>
      </c>
      <c r="N29" s="12">
        <f t="shared" si="4"/>
        <v>0</v>
      </c>
      <c r="O29" s="36">
        <v>0</v>
      </c>
      <c r="P29" s="12">
        <f t="shared" si="5"/>
        <v>0</v>
      </c>
    </row>
    <row r="30" spans="1:16" ht="36" customHeight="1" x14ac:dyDescent="0.25">
      <c r="A30" s="37">
        <v>17</v>
      </c>
      <c r="B30" s="38" t="s">
        <v>63</v>
      </c>
      <c r="C30" s="37" t="s">
        <v>52</v>
      </c>
      <c r="D30" s="37">
        <v>200</v>
      </c>
      <c r="E30" s="12">
        <v>0</v>
      </c>
      <c r="F30" s="12">
        <f t="shared" si="0"/>
        <v>0</v>
      </c>
      <c r="G30" s="44">
        <v>0</v>
      </c>
      <c r="H30" s="12">
        <f t="shared" si="1"/>
        <v>0</v>
      </c>
      <c r="I30" s="42">
        <v>0</v>
      </c>
      <c r="J30" s="12">
        <f t="shared" si="2"/>
        <v>0</v>
      </c>
      <c r="K30" s="40">
        <v>0</v>
      </c>
      <c r="L30" s="12">
        <f t="shared" si="3"/>
        <v>0</v>
      </c>
      <c r="M30" s="36">
        <v>0</v>
      </c>
      <c r="N30" s="12">
        <f t="shared" si="4"/>
        <v>0</v>
      </c>
      <c r="O30" s="36">
        <v>0</v>
      </c>
      <c r="P30" s="12">
        <f t="shared" si="5"/>
        <v>0</v>
      </c>
    </row>
    <row r="31" spans="1:16" ht="36" customHeight="1" x14ac:dyDescent="0.25">
      <c r="A31" s="37">
        <v>18</v>
      </c>
      <c r="B31" s="38" t="s">
        <v>90</v>
      </c>
      <c r="C31" s="37" t="s">
        <v>52</v>
      </c>
      <c r="D31" s="37">
        <v>40000</v>
      </c>
      <c r="E31" s="12">
        <v>0</v>
      </c>
      <c r="F31" s="12">
        <f t="shared" si="0"/>
        <v>0</v>
      </c>
      <c r="G31" s="44">
        <v>0</v>
      </c>
      <c r="H31" s="12">
        <f t="shared" si="1"/>
        <v>0</v>
      </c>
      <c r="I31" s="42">
        <v>0</v>
      </c>
      <c r="J31" s="12">
        <f t="shared" si="2"/>
        <v>0</v>
      </c>
      <c r="K31" s="40">
        <v>0</v>
      </c>
      <c r="L31" s="12">
        <f t="shared" si="3"/>
        <v>0</v>
      </c>
      <c r="M31" s="36">
        <v>0</v>
      </c>
      <c r="N31" s="12">
        <f t="shared" si="4"/>
        <v>0</v>
      </c>
      <c r="O31" s="36">
        <v>0</v>
      </c>
      <c r="P31" s="12">
        <f t="shared" si="5"/>
        <v>0</v>
      </c>
    </row>
    <row r="32" spans="1:16" ht="36" customHeight="1" x14ac:dyDescent="0.25">
      <c r="A32" s="37">
        <v>19</v>
      </c>
      <c r="B32" s="38" t="s">
        <v>91</v>
      </c>
      <c r="C32" s="37" t="s">
        <v>52</v>
      </c>
      <c r="D32" s="37">
        <v>2000</v>
      </c>
      <c r="E32" s="12">
        <v>0</v>
      </c>
      <c r="F32" s="12">
        <f t="shared" si="0"/>
        <v>0</v>
      </c>
      <c r="G32" s="44">
        <v>0</v>
      </c>
      <c r="H32" s="12">
        <f t="shared" si="1"/>
        <v>0</v>
      </c>
      <c r="I32" s="42">
        <v>0</v>
      </c>
      <c r="J32" s="12">
        <f t="shared" si="2"/>
        <v>0</v>
      </c>
      <c r="K32" s="40">
        <v>0</v>
      </c>
      <c r="L32" s="12">
        <f t="shared" si="3"/>
        <v>0</v>
      </c>
      <c r="M32" s="36">
        <v>0</v>
      </c>
      <c r="N32" s="12">
        <f t="shared" si="4"/>
        <v>0</v>
      </c>
      <c r="O32" s="36">
        <v>0</v>
      </c>
      <c r="P32" s="12">
        <f t="shared" si="5"/>
        <v>0</v>
      </c>
    </row>
    <row r="33" spans="1:16" ht="36" customHeight="1" x14ac:dyDescent="0.25">
      <c r="A33" s="37">
        <v>20</v>
      </c>
      <c r="B33" s="38" t="s">
        <v>92</v>
      </c>
      <c r="C33" s="37" t="s">
        <v>52</v>
      </c>
      <c r="D33" s="37">
        <v>500</v>
      </c>
      <c r="E33" s="12">
        <v>0</v>
      </c>
      <c r="F33" s="12">
        <f t="shared" si="0"/>
        <v>0</v>
      </c>
      <c r="G33" s="44">
        <v>0</v>
      </c>
      <c r="H33" s="12">
        <f t="shared" si="1"/>
        <v>0</v>
      </c>
      <c r="I33" s="42">
        <v>0</v>
      </c>
      <c r="J33" s="12">
        <f t="shared" si="2"/>
        <v>0</v>
      </c>
      <c r="K33" s="40">
        <v>0</v>
      </c>
      <c r="L33" s="12">
        <f t="shared" si="3"/>
        <v>0</v>
      </c>
      <c r="M33" s="36">
        <v>0</v>
      </c>
      <c r="N33" s="12">
        <f t="shared" si="4"/>
        <v>0</v>
      </c>
      <c r="O33" s="36">
        <v>0</v>
      </c>
      <c r="P33" s="12">
        <f t="shared" si="5"/>
        <v>0</v>
      </c>
    </row>
    <row r="34" spans="1:16" ht="36" customHeight="1" x14ac:dyDescent="0.25">
      <c r="A34" s="37">
        <v>21</v>
      </c>
      <c r="B34" s="38" t="s">
        <v>64</v>
      </c>
      <c r="C34" s="37" t="s">
        <v>52</v>
      </c>
      <c r="D34" s="37">
        <v>400</v>
      </c>
      <c r="E34" s="12">
        <v>0</v>
      </c>
      <c r="F34" s="12">
        <f t="shared" si="0"/>
        <v>0</v>
      </c>
      <c r="G34" s="44">
        <v>0</v>
      </c>
      <c r="H34" s="12">
        <f t="shared" si="1"/>
        <v>0</v>
      </c>
      <c r="I34" s="42">
        <v>0</v>
      </c>
      <c r="J34" s="12">
        <f t="shared" si="2"/>
        <v>0</v>
      </c>
      <c r="K34" s="40">
        <v>0</v>
      </c>
      <c r="L34" s="12">
        <f t="shared" si="3"/>
        <v>0</v>
      </c>
      <c r="M34" s="36">
        <v>0</v>
      </c>
      <c r="N34" s="12">
        <f t="shared" si="4"/>
        <v>0</v>
      </c>
      <c r="O34" s="36">
        <v>0</v>
      </c>
      <c r="P34" s="12">
        <f t="shared" si="5"/>
        <v>0</v>
      </c>
    </row>
    <row r="35" spans="1:16" ht="36" customHeight="1" x14ac:dyDescent="0.25">
      <c r="A35" s="37">
        <v>22</v>
      </c>
      <c r="B35" s="38" t="s">
        <v>65</v>
      </c>
      <c r="C35" s="37" t="s">
        <v>52</v>
      </c>
      <c r="D35" s="37">
        <v>4000</v>
      </c>
      <c r="E35" s="12">
        <v>0</v>
      </c>
      <c r="F35" s="12">
        <f t="shared" si="0"/>
        <v>0</v>
      </c>
      <c r="G35" s="44">
        <v>0</v>
      </c>
      <c r="H35" s="12">
        <f t="shared" si="1"/>
        <v>0</v>
      </c>
      <c r="I35" s="42">
        <v>0</v>
      </c>
      <c r="J35" s="12">
        <f t="shared" si="2"/>
        <v>0</v>
      </c>
      <c r="K35" s="40">
        <v>0</v>
      </c>
      <c r="L35" s="12">
        <f t="shared" si="3"/>
        <v>0</v>
      </c>
      <c r="M35" s="36">
        <v>0</v>
      </c>
      <c r="N35" s="12">
        <f t="shared" si="4"/>
        <v>0</v>
      </c>
      <c r="O35" s="36">
        <v>0</v>
      </c>
      <c r="P35" s="12">
        <f t="shared" si="5"/>
        <v>0</v>
      </c>
    </row>
    <row r="36" spans="1:16" ht="36" customHeight="1" x14ac:dyDescent="0.25">
      <c r="A36" s="37">
        <v>23</v>
      </c>
      <c r="B36" s="38" t="s">
        <v>66</v>
      </c>
      <c r="C36" s="37" t="s">
        <v>52</v>
      </c>
      <c r="D36" s="37">
        <v>500</v>
      </c>
      <c r="E36" s="12">
        <v>0</v>
      </c>
      <c r="F36" s="12">
        <f t="shared" si="0"/>
        <v>0</v>
      </c>
      <c r="G36" s="44">
        <v>0</v>
      </c>
      <c r="H36" s="12">
        <f t="shared" si="1"/>
        <v>0</v>
      </c>
      <c r="I36" s="42">
        <v>0</v>
      </c>
      <c r="J36" s="12">
        <v>0</v>
      </c>
      <c r="K36" s="45">
        <v>0</v>
      </c>
      <c r="L36" s="12">
        <f t="shared" si="3"/>
        <v>0</v>
      </c>
      <c r="M36" s="36">
        <v>0</v>
      </c>
      <c r="N36" s="12">
        <f t="shared" si="4"/>
        <v>0</v>
      </c>
      <c r="O36" s="36">
        <v>0</v>
      </c>
      <c r="P36" s="12">
        <f t="shared" si="5"/>
        <v>0</v>
      </c>
    </row>
    <row r="37" spans="1:16" x14ac:dyDescent="0.25">
      <c r="A37" s="16"/>
      <c r="B37" s="10" t="s">
        <v>34</v>
      </c>
      <c r="C37" s="16"/>
      <c r="D37" s="17"/>
      <c r="E37" s="18"/>
      <c r="F37" s="18"/>
      <c r="G37" s="18"/>
      <c r="H37" s="18">
        <v>0</v>
      </c>
      <c r="I37" s="18"/>
      <c r="J37" s="18">
        <v>0</v>
      </c>
      <c r="K37" s="18"/>
      <c r="L37" s="18">
        <v>0</v>
      </c>
      <c r="M37" s="18"/>
      <c r="N37" s="18">
        <v>0</v>
      </c>
      <c r="O37" s="18"/>
      <c r="P37" s="18">
        <v>0</v>
      </c>
    </row>
    <row r="38" spans="1:16" x14ac:dyDescent="0.25">
      <c r="A38" s="7"/>
      <c r="B38" s="6" t="s">
        <v>7</v>
      </c>
      <c r="C38" s="7"/>
      <c r="D38" s="8"/>
      <c r="E38" s="13"/>
      <c r="F38" s="13">
        <f>SUM(F14:F14)</f>
        <v>0</v>
      </c>
      <c r="G38" s="13"/>
      <c r="H38" s="13">
        <f>SUM(H14:H36)</f>
        <v>0</v>
      </c>
      <c r="I38" s="13"/>
      <c r="J38" s="13">
        <f>SUM(J14:J36)</f>
        <v>0</v>
      </c>
      <c r="K38" s="13"/>
      <c r="L38" s="13">
        <f>SUM(L14:L36)</f>
        <v>0</v>
      </c>
      <c r="M38" s="13"/>
      <c r="N38" s="13">
        <f>SUM(N14:N36)</f>
        <v>0</v>
      </c>
      <c r="O38" s="13"/>
      <c r="P38" s="13">
        <f>SUM(P14:P36)</f>
        <v>0</v>
      </c>
    </row>
    <row r="39" spans="1:16" x14ac:dyDescent="0.25">
      <c r="A39" s="7"/>
      <c r="B39" s="6" t="s">
        <v>8</v>
      </c>
      <c r="C39" s="7"/>
      <c r="D39" s="8"/>
      <c r="E39" s="13"/>
      <c r="F39" s="13">
        <f>F38*0.2</f>
        <v>0</v>
      </c>
      <c r="G39" s="13"/>
      <c r="H39" s="13">
        <f>H38*0.2</f>
        <v>0</v>
      </c>
      <c r="I39" s="13"/>
      <c r="J39" s="13">
        <f>J38*0.2</f>
        <v>0</v>
      </c>
      <c r="K39" s="13"/>
      <c r="L39" s="13">
        <f>L38*0.2</f>
        <v>0</v>
      </c>
      <c r="M39" s="13"/>
      <c r="N39" s="13">
        <f>N38*0.2</f>
        <v>0</v>
      </c>
      <c r="O39" s="13"/>
      <c r="P39" s="13">
        <f>P38*0.2</f>
        <v>0</v>
      </c>
    </row>
    <row r="40" spans="1:16" ht="24" customHeight="1" x14ac:dyDescent="0.25">
      <c r="A40" s="16"/>
      <c r="B40" s="10" t="s">
        <v>9</v>
      </c>
      <c r="C40" s="16"/>
      <c r="D40" s="17"/>
      <c r="E40" s="18"/>
      <c r="F40" s="18">
        <f>F38+F39</f>
        <v>0</v>
      </c>
      <c r="G40" s="18"/>
      <c r="H40" s="18">
        <f>H38+H39</f>
        <v>0</v>
      </c>
      <c r="I40" s="18"/>
      <c r="J40" s="18">
        <f>J38+J39</f>
        <v>0</v>
      </c>
      <c r="K40" s="18"/>
      <c r="L40" s="18">
        <f>L38+L39</f>
        <v>0</v>
      </c>
      <c r="M40" s="18"/>
      <c r="N40" s="18">
        <f>N38+N39</f>
        <v>0</v>
      </c>
      <c r="O40" s="18"/>
      <c r="P40" s="18">
        <f>P38+P39</f>
        <v>0</v>
      </c>
    </row>
    <row r="41" spans="1:16" ht="63" customHeight="1" x14ac:dyDescent="0.25">
      <c r="A41" s="9"/>
      <c r="B41" s="10" t="s">
        <v>10</v>
      </c>
      <c r="C41" s="9"/>
      <c r="D41" s="11"/>
      <c r="E41" s="56" t="s">
        <v>14</v>
      </c>
      <c r="F41" s="56"/>
      <c r="G41" s="52" t="str">
        <f>G12</f>
        <v>ООО «КЛАУЕ Риветс»
ИНН 5260238526</v>
      </c>
      <c r="H41" s="53"/>
      <c r="I41" s="52" t="str">
        <f>I12</f>
        <v>ООО ТД "Гефест"
ИНН 7718113035</v>
      </c>
      <c r="J41" s="53"/>
      <c r="K41" s="52" t="str">
        <f t="shared" ref="K41" si="6">K12</f>
        <v>ООО "РМГ"
ИНН 7731345123</v>
      </c>
      <c r="L41" s="53"/>
      <c r="M41" s="56" t="str">
        <f>M12</f>
        <v>ООО «Сатурн»
ИНН 9717052425</v>
      </c>
      <c r="N41" s="56"/>
      <c r="O41" s="56" t="str">
        <f>O12</f>
        <v>ООО «ВсеИнструменты»
ИНН 7722753969</v>
      </c>
      <c r="P41" s="56"/>
    </row>
    <row r="42" spans="1:16" ht="30" customHeight="1" x14ac:dyDescent="0.25">
      <c r="A42" s="3"/>
      <c r="B42" s="4" t="s">
        <v>12</v>
      </c>
      <c r="C42" s="3"/>
      <c r="D42" s="5"/>
      <c r="E42" s="57"/>
      <c r="F42" s="58"/>
      <c r="G42" s="51">
        <v>1</v>
      </c>
      <c r="H42" s="50"/>
      <c r="I42" s="51">
        <v>1</v>
      </c>
      <c r="J42" s="50"/>
      <c r="K42" s="51">
        <v>1</v>
      </c>
      <c r="L42" s="50"/>
      <c r="M42" s="51">
        <v>1</v>
      </c>
      <c r="N42" s="50"/>
      <c r="O42" s="51">
        <v>1</v>
      </c>
      <c r="P42" s="50"/>
    </row>
    <row r="43" spans="1:16" ht="30" customHeight="1" x14ac:dyDescent="0.25">
      <c r="A43" s="20"/>
      <c r="B43" s="31" t="s">
        <v>48</v>
      </c>
      <c r="C43" s="20"/>
      <c r="D43" s="21"/>
      <c r="E43" s="49"/>
      <c r="F43" s="50"/>
      <c r="G43" s="54">
        <v>45797</v>
      </c>
      <c r="H43" s="55"/>
      <c r="I43" s="54">
        <v>45797</v>
      </c>
      <c r="J43" s="55"/>
      <c r="K43" s="54">
        <v>45797</v>
      </c>
      <c r="L43" s="55"/>
      <c r="M43" s="54">
        <v>45797</v>
      </c>
      <c r="N43" s="55"/>
      <c r="O43" s="54">
        <v>45797</v>
      </c>
      <c r="P43" s="55"/>
    </row>
    <row r="44" spans="1:16" ht="30" customHeight="1" x14ac:dyDescent="0.25">
      <c r="A44" s="20"/>
      <c r="B44" s="32" t="s">
        <v>49</v>
      </c>
      <c r="C44" s="20"/>
      <c r="D44" s="21"/>
      <c r="E44" s="49"/>
      <c r="F44" s="50"/>
      <c r="G44" s="54">
        <v>45807</v>
      </c>
      <c r="H44" s="55"/>
      <c r="I44" s="54">
        <v>45807</v>
      </c>
      <c r="J44" s="55"/>
      <c r="K44" s="54">
        <v>45807</v>
      </c>
      <c r="L44" s="55"/>
      <c r="M44" s="54">
        <v>45807</v>
      </c>
      <c r="N44" s="55"/>
      <c r="O44" s="54">
        <v>45807</v>
      </c>
      <c r="P44" s="55"/>
    </row>
    <row r="45" spans="1:16" ht="84" customHeight="1" x14ac:dyDescent="0.25">
      <c r="A45" s="3"/>
      <c r="B45" s="4" t="s">
        <v>50</v>
      </c>
      <c r="C45" s="3"/>
      <c r="D45" s="5"/>
      <c r="E45" s="57"/>
      <c r="F45" s="58"/>
      <c r="G45" s="49" t="s">
        <v>70</v>
      </c>
      <c r="H45" s="50"/>
      <c r="I45" s="49" t="s">
        <v>68</v>
      </c>
      <c r="J45" s="50"/>
      <c r="K45" s="73" t="s">
        <v>69</v>
      </c>
      <c r="L45" s="74"/>
      <c r="M45" s="70" t="s">
        <v>80</v>
      </c>
      <c r="N45" s="71"/>
      <c r="O45" s="70" t="s">
        <v>80</v>
      </c>
      <c r="P45" s="71"/>
    </row>
    <row r="46" spans="1:16" ht="30" customHeight="1" x14ac:dyDescent="0.25">
      <c r="A46" s="3"/>
      <c r="B46" s="4" t="s">
        <v>11</v>
      </c>
      <c r="C46" s="3"/>
      <c r="D46" s="5"/>
      <c r="E46" s="57"/>
      <c r="F46" s="58"/>
      <c r="G46" s="49"/>
      <c r="H46" s="50"/>
      <c r="I46" s="49"/>
      <c r="J46" s="50"/>
      <c r="K46" s="49"/>
      <c r="L46" s="50"/>
      <c r="M46" s="72"/>
      <c r="N46" s="71"/>
      <c r="O46" s="57"/>
      <c r="P46" s="58"/>
    </row>
    <row r="47" spans="1:16" ht="29.25" customHeight="1" x14ac:dyDescent="0.25">
      <c r="A47" s="3"/>
      <c r="B47" s="4" t="s">
        <v>13</v>
      </c>
      <c r="C47" s="3"/>
      <c r="D47" s="5"/>
      <c r="E47" s="57"/>
      <c r="F47" s="58"/>
      <c r="G47" s="49"/>
      <c r="H47" s="50"/>
      <c r="I47" s="49"/>
      <c r="J47" s="50"/>
      <c r="K47" s="49"/>
      <c r="L47" s="50"/>
      <c r="M47" s="72"/>
      <c r="N47" s="71"/>
      <c r="O47" s="57"/>
      <c r="P47" s="58"/>
    </row>
    <row r="48" spans="1:16" ht="93" customHeight="1" x14ac:dyDescent="0.25">
      <c r="A48" s="3"/>
      <c r="B48" s="4" t="s">
        <v>27</v>
      </c>
      <c r="C48" s="3"/>
      <c r="D48" s="5"/>
      <c r="E48" s="57"/>
      <c r="F48" s="58"/>
      <c r="G48" s="49" t="s">
        <v>78</v>
      </c>
      <c r="H48" s="50"/>
      <c r="I48" s="49" t="s">
        <v>51</v>
      </c>
      <c r="J48" s="50"/>
      <c r="K48" s="57" t="s">
        <v>71</v>
      </c>
      <c r="L48" s="58"/>
      <c r="M48" s="70" t="s">
        <v>74</v>
      </c>
      <c r="N48" s="71"/>
      <c r="O48" s="57" t="s">
        <v>72</v>
      </c>
      <c r="P48" s="58"/>
    </row>
    <row r="51" spans="1:11" ht="72.75" customHeight="1" x14ac:dyDescent="0.25">
      <c r="B51" s="22" t="s">
        <v>26</v>
      </c>
      <c r="C51" s="63" t="s">
        <v>81</v>
      </c>
      <c r="D51" s="64"/>
      <c r="E51" s="64"/>
      <c r="F51" s="64"/>
      <c r="G51" s="65" t="s">
        <v>40</v>
      </c>
      <c r="H51" s="65"/>
      <c r="I51" s="23"/>
      <c r="J51" s="24" t="s">
        <v>41</v>
      </c>
      <c r="K51" s="23"/>
    </row>
    <row r="53" spans="1:11" x14ac:dyDescent="0.25">
      <c r="B53" s="14" t="s">
        <v>15</v>
      </c>
      <c r="F53" s="14"/>
    </row>
    <row r="54" spans="1:11" ht="30.95" customHeight="1" x14ac:dyDescent="0.25">
      <c r="B54" s="25" t="s">
        <v>16</v>
      </c>
      <c r="F54" s="62"/>
      <c r="G54" s="62"/>
      <c r="H54" s="62"/>
      <c r="J54" s="67" t="s">
        <v>17</v>
      </c>
      <c r="K54" s="67"/>
    </row>
    <row r="55" spans="1:11" ht="30.95" customHeight="1" x14ac:dyDescent="0.25">
      <c r="B55" s="25" t="s">
        <v>38</v>
      </c>
      <c r="F55" s="19"/>
      <c r="G55" s="19"/>
      <c r="H55" s="19"/>
      <c r="J55" s="26" t="s">
        <v>39</v>
      </c>
      <c r="K55" s="26"/>
    </row>
    <row r="56" spans="1:11" ht="30.95" customHeight="1" x14ac:dyDescent="0.25">
      <c r="B56" s="25" t="s">
        <v>38</v>
      </c>
      <c r="F56" s="19"/>
      <c r="G56" s="19"/>
      <c r="H56" s="19"/>
      <c r="J56" s="26" t="s">
        <v>42</v>
      </c>
      <c r="K56" s="26"/>
    </row>
    <row r="57" spans="1:11" ht="30.95" customHeight="1" x14ac:dyDescent="0.25">
      <c r="B57" s="25" t="s">
        <v>18</v>
      </c>
      <c r="F57" s="66"/>
      <c r="G57" s="66"/>
      <c r="H57" s="66"/>
      <c r="J57" s="26" t="s">
        <v>19</v>
      </c>
      <c r="K57" s="26"/>
    </row>
    <row r="58" spans="1:11" ht="30.95" customHeight="1" x14ac:dyDescent="0.25">
      <c r="B58" s="25" t="s">
        <v>20</v>
      </c>
      <c r="F58" s="66"/>
      <c r="G58" s="66"/>
      <c r="H58" s="66"/>
      <c r="J58" s="26" t="s">
        <v>47</v>
      </c>
      <c r="K58" s="26"/>
    </row>
    <row r="59" spans="1:11" ht="29.25" customHeight="1" x14ac:dyDescent="0.25">
      <c r="B59" s="25" t="s">
        <v>21</v>
      </c>
      <c r="F59" s="66"/>
      <c r="G59" s="66"/>
      <c r="H59" s="66"/>
      <c r="J59" s="26" t="s">
        <v>22</v>
      </c>
    </row>
    <row r="60" spans="1:11" ht="30.95" customHeight="1" x14ac:dyDescent="0.25">
      <c r="B60" s="15" t="s">
        <v>43</v>
      </c>
      <c r="F60" s="27"/>
      <c r="G60" s="27"/>
      <c r="H60" s="27"/>
      <c r="J60" s="28" t="s">
        <v>44</v>
      </c>
    </row>
    <row r="61" spans="1:11" ht="31.5" customHeight="1" x14ac:dyDescent="0.25">
      <c r="B61" s="15" t="s">
        <v>45</v>
      </c>
      <c r="F61" s="27"/>
      <c r="G61" s="27"/>
      <c r="H61" s="27"/>
      <c r="J61" s="28" t="s">
        <v>46</v>
      </c>
    </row>
    <row r="63" spans="1:11" ht="44.25" customHeight="1" x14ac:dyDescent="0.25">
      <c r="A63" s="34"/>
      <c r="B63" s="29" t="s">
        <v>36</v>
      </c>
      <c r="F63" s="62"/>
      <c r="G63" s="62"/>
      <c r="H63" s="62"/>
    </row>
    <row r="64" spans="1:11" ht="44.25" customHeight="1" x14ac:dyDescent="0.25">
      <c r="A64" s="34"/>
    </row>
    <row r="65" spans="1:8" ht="44.25" customHeight="1" x14ac:dyDescent="0.25">
      <c r="A65" s="35"/>
    </row>
    <row r="66" spans="1:8" x14ac:dyDescent="0.25">
      <c r="B66" s="30" t="s">
        <v>35</v>
      </c>
      <c r="F66" s="59"/>
      <c r="G66" s="60"/>
      <c r="H66" s="61"/>
    </row>
    <row r="67" spans="1:8" x14ac:dyDescent="0.25">
      <c r="B67" s="30" t="s">
        <v>32</v>
      </c>
      <c r="F67" s="59"/>
      <c r="G67" s="60"/>
      <c r="H67" s="61"/>
    </row>
    <row r="68" spans="1:8" x14ac:dyDescent="0.25">
      <c r="B68" s="30" t="s">
        <v>33</v>
      </c>
      <c r="F68" s="59"/>
      <c r="G68" s="60"/>
      <c r="H68" s="61"/>
    </row>
  </sheetData>
  <mergeCells count="74">
    <mergeCell ref="O41:P41"/>
    <mergeCell ref="O42:P42"/>
    <mergeCell ref="O45:P45"/>
    <mergeCell ref="O46:P46"/>
    <mergeCell ref="O12:P12"/>
    <mergeCell ref="A6:P6"/>
    <mergeCell ref="A7:P7"/>
    <mergeCell ref="A8:P8"/>
    <mergeCell ref="A9:P9"/>
    <mergeCell ref="A12:A13"/>
    <mergeCell ref="B12:B13"/>
    <mergeCell ref="C12:C13"/>
    <mergeCell ref="D12:D13"/>
    <mergeCell ref="F11:I11"/>
    <mergeCell ref="O47:P47"/>
    <mergeCell ref="O43:P43"/>
    <mergeCell ref="O44:P44"/>
    <mergeCell ref="K44:L44"/>
    <mergeCell ref="G47:H47"/>
    <mergeCell ref="I47:J47"/>
    <mergeCell ref="K47:L47"/>
    <mergeCell ref="M47:N47"/>
    <mergeCell ref="G45:H45"/>
    <mergeCell ref="I45:J45"/>
    <mergeCell ref="G46:H46"/>
    <mergeCell ref="I46:J46"/>
    <mergeCell ref="G44:H44"/>
    <mergeCell ref="I44:J44"/>
    <mergeCell ref="K46:L46"/>
    <mergeCell ref="O48:P48"/>
    <mergeCell ref="G48:H48"/>
    <mergeCell ref="I48:J48"/>
    <mergeCell ref="K48:L48"/>
    <mergeCell ref="M48:N48"/>
    <mergeCell ref="J54:K54"/>
    <mergeCell ref="F54:H54"/>
    <mergeCell ref="F57:H57"/>
    <mergeCell ref="F58:H58"/>
    <mergeCell ref="M12:N12"/>
    <mergeCell ref="M41:N41"/>
    <mergeCell ref="M42:N42"/>
    <mergeCell ref="M45:N45"/>
    <mergeCell ref="M46:N46"/>
    <mergeCell ref="M43:N43"/>
    <mergeCell ref="M44:N44"/>
    <mergeCell ref="I41:J41"/>
    <mergeCell ref="K41:L41"/>
    <mergeCell ref="K42:L42"/>
    <mergeCell ref="K45:L45"/>
    <mergeCell ref="K43:L43"/>
    <mergeCell ref="E44:F44"/>
    <mergeCell ref="F66:H66"/>
    <mergeCell ref="F67:H67"/>
    <mergeCell ref="F68:H68"/>
    <mergeCell ref="F63:H63"/>
    <mergeCell ref="C51:F51"/>
    <mergeCell ref="G51:H51"/>
    <mergeCell ref="F59:H59"/>
    <mergeCell ref="E48:F48"/>
    <mergeCell ref="E45:F45"/>
    <mergeCell ref="E46:F46"/>
    <mergeCell ref="E47:F47"/>
    <mergeCell ref="E12:F12"/>
    <mergeCell ref="G12:H12"/>
    <mergeCell ref="I12:J12"/>
    <mergeCell ref="K12:L12"/>
    <mergeCell ref="E43:F43"/>
    <mergeCell ref="I42:J42"/>
    <mergeCell ref="G41:H41"/>
    <mergeCell ref="G43:H43"/>
    <mergeCell ref="I43:J43"/>
    <mergeCell ref="E41:F41"/>
    <mergeCell ref="E42:F42"/>
    <mergeCell ref="G42:H42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Минвата и прочее</vt:lpstr>
      <vt:lpstr>'Минвата и прочее'!Область_печати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Ренат РФ. Шаймарданов</dc:creator>
  <cp:lastModifiedBy>Андрей Николаевич Анисимов</cp:lastModifiedBy>
  <cp:lastPrinted>2024-11-28T06:54:35Z</cp:lastPrinted>
  <dcterms:created xsi:type="dcterms:W3CDTF">2015-06-05T18:19:34Z</dcterms:created>
  <dcterms:modified xsi:type="dcterms:W3CDTF">2025-08-11T08:33:06Z</dcterms:modified>
</cp:coreProperties>
</file>